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<sst xmlns="http://schemas.openxmlformats.org/spreadsheetml/2006/main" count="38" uniqueCount="38">
  <si>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Insurance/yr</t>
  </si>
  <si>
    <t>Salary/hr</t>
  </si>
  <si>
    <t>Yearly Cost</t>
  </si>
  <si>
    <t>Notes</t>
  </si>
  <si>
    <t>Road Tax</t>
  </si>
  <si>
    <t>Breakdown Cover</t>
  </si>
  <si>
    <t>Car Purchase</t>
  </si>
  <si>
    <t>Car Sale</t>
  </si>
  <si>
    <t>Parking Permits/yr</t>
  </si>
  <si>
    <t>Value</t>
  </si>
  <si>
    <t>Car Usage (yrs)</t>
  </si>
  <si>
    <t>Cost/yr</t>
  </si>
  <si>
    <t>Time Taken to Work for this (hr)</t>
  </si>
  <si>
    <t>Distance km/yr</t>
  </si>
  <si>
    <t>http://www.theaa.com/allaboutcars/advice/advice_rcosts_petrol_table.jsp</t>
  </si>
  <si>
    <t>mile = km</t>
  </si>
  <si>
    <t>km = mile</t>
  </si>
  <si>
    <t>Converter</t>
  </si>
  <si>
    <t>One Off Costs</t>
  </si>
  <si>
    <t>Yearly Charges</t>
  </si>
  <si>
    <t>Per Mile Charges</t>
  </si>
  <si>
    <t>Loan Interest/Lost Interest</t>
  </si>
  <si>
    <t>Petrol (p/km)</t>
  </si>
  <si>
    <t>Service Labour (p/mile)</t>
  </si>
  <si>
    <t>Fines+Tolls (p/mile)</t>
  </si>
  <si>
    <t>Replacement Parts (p/mile)</t>
  </si>
  <si>
    <t>Average Driving Speed (km/h)</t>
  </si>
  <si>
    <t>Time Driving (hr)</t>
  </si>
  <si>
    <t>km/hr</t>
  </si>
  <si>
    <t>General Info</t>
  </si>
  <si>
    <t>Calculated Summary</t>
  </si>
  <si>
    <t>Time Extras</t>
  </si>
  <si>
    <t>Society's Subsidy of Indirect Costs</t>
  </si>
  <si>
    <t>Costs</t>
  </si>
  <si>
    <t>Licenses</t>
  </si>
  <si>
    <t>http://www.dft.gov.uk/dvla/pressoffice/stats.aspx</t>
  </si>
  <si>
    <t>£100 billion divided by 20m drivers</t>
  </si>
  <si>
    <t>Time Parking and Getting to Destination hr/yr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</si>
</sst>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_ ;[Red]\-0\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5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5" fontId="2" fillId="3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65" fontId="2" fillId="4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5" fontId="2" fillId="5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165" fontId="2" fillId="6" borderId="0" xfId="0" applyNumberFormat="1" applyFont="1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165" fontId="2" fillId="7" borderId="0" xfId="0" applyNumberFormat="1" applyFont="1" applyFill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165" fontId="2" fillId="7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3" sqref="B3"/>
    </sheetView>
  </sheetViews>
  <sheetFormatPr defaultColWidth="9.140625" defaultRowHeight="12.75"/>
  <cols>
    <col min="1" max="1" width="37.7109375" style="0" bestFit="1" customWidth="1"/>
    <col min="3" max="3" width="10.7109375" style="2" bestFit="1" customWidth="1"/>
    <col min="4" max="4" width="28.8515625" style="0" customWidth="1"/>
  </cols>
  <sheetData>
    <row r="1" spans="2:6" ht="12.75">
      <c r="B1" t="s">
        <v>9</v>
      </c>
      <c r="C1" s="2" t="s">
        <v>2</v>
      </c>
      <c r="D1" s="1" t="s">
        <v>3</v>
      </c>
      <c r="E1" t="s">
        <v>33</v>
      </c>
      <c r="F1" t="s">
        <v>14</v>
      </c>
    </row>
    <row r="2" spans="1:6" ht="12.75">
      <c r="A2" s="3" t="s">
        <v>29</v>
      </c>
      <c r="B2" s="4"/>
      <c r="C2" s="5"/>
      <c r="E2" t="s">
        <v>34</v>
      </c>
      <c r="F2" t="s">
        <v>35</v>
      </c>
    </row>
    <row r="3" spans="1:3" ht="12.75">
      <c r="A3" s="4" t="s">
        <v>13</v>
      </c>
      <c r="B3" s="4">
        <v>10000</v>
      </c>
      <c r="C3" s="5"/>
    </row>
    <row r="4" spans="1:3" ht="12.75">
      <c r="A4" s="4" t="s">
        <v>1</v>
      </c>
      <c r="B4" s="4">
        <v>10</v>
      </c>
      <c r="C4" s="5"/>
    </row>
    <row r="5" spans="1:3" ht="12.75">
      <c r="A5" s="4" t="s">
        <v>10</v>
      </c>
      <c r="B5" s="4">
        <v>5</v>
      </c>
      <c r="C5" s="5"/>
    </row>
    <row r="6" spans="1:3" ht="12.75">
      <c r="A6" s="4"/>
      <c r="B6" s="4"/>
      <c r="C6" s="5"/>
    </row>
    <row r="7" spans="1:3" ht="12.75">
      <c r="A7" s="6" t="s">
        <v>18</v>
      </c>
      <c r="B7" s="7"/>
      <c r="C7" s="8"/>
    </row>
    <row r="8" spans="1:6" ht="12.75">
      <c r="A8" s="7" t="s">
        <v>6</v>
      </c>
      <c r="B8" s="7">
        <v>5000</v>
      </c>
      <c r="C8" s="8">
        <f>B8/B5</f>
        <v>1000</v>
      </c>
      <c r="F8" s="1" t="s">
        <v>17</v>
      </c>
    </row>
    <row r="9" spans="1:8" ht="12.75">
      <c r="A9" s="7" t="s">
        <v>7</v>
      </c>
      <c r="B9" s="7">
        <v>-1000</v>
      </c>
      <c r="C9" s="8">
        <f>B9/B5</f>
        <v>-200</v>
      </c>
      <c r="F9">
        <v>1</v>
      </c>
      <c r="G9" t="s">
        <v>15</v>
      </c>
      <c r="H9">
        <f>F9*1.609344</f>
        <v>1.609344</v>
      </c>
    </row>
    <row r="10" spans="1:8" ht="12.75">
      <c r="A10" s="7" t="s">
        <v>21</v>
      </c>
      <c r="B10" s="7"/>
      <c r="C10" s="8">
        <v>0</v>
      </c>
      <c r="F10">
        <v>1</v>
      </c>
      <c r="G10" t="s">
        <v>16</v>
      </c>
      <c r="H10">
        <f>F10/1.609344</f>
        <v>0.621371192237334</v>
      </c>
    </row>
    <row r="11" spans="1:3" ht="12.75">
      <c r="A11" s="7"/>
      <c r="B11" s="7"/>
      <c r="C11" s="8"/>
    </row>
    <row r="12" spans="1:3" ht="12.75">
      <c r="A12" s="9" t="s">
        <v>19</v>
      </c>
      <c r="B12" s="10"/>
      <c r="C12" s="11"/>
    </row>
    <row r="13" spans="1:3" ht="12.75">
      <c r="A13" s="10" t="s">
        <v>4</v>
      </c>
      <c r="B13" s="10"/>
      <c r="C13" s="11">
        <v>125</v>
      </c>
    </row>
    <row r="14" spans="1:3" ht="12.75">
      <c r="A14" s="10" t="s">
        <v>0</v>
      </c>
      <c r="B14" s="10"/>
      <c r="C14" s="11">
        <v>433</v>
      </c>
    </row>
    <row r="15" spans="1:3" ht="12.75">
      <c r="A15" s="10" t="s">
        <v>5</v>
      </c>
      <c r="B15" s="10"/>
      <c r="C15" s="11">
        <v>50</v>
      </c>
    </row>
    <row r="16" spans="1:3" ht="12.75">
      <c r="A16" s="10" t="s">
        <v>8</v>
      </c>
      <c r="B16" s="10"/>
      <c r="C16" s="11">
        <v>100</v>
      </c>
    </row>
    <row r="17" spans="1:4" ht="12.75">
      <c r="A17" s="10" t="s">
        <v>32</v>
      </c>
      <c r="B17" s="10"/>
      <c r="C17" s="11">
        <v>5000</v>
      </c>
      <c r="D17" t="s">
        <v>36</v>
      </c>
    </row>
    <row r="18" spans="1:3" ht="12.75">
      <c r="A18" s="9"/>
      <c r="B18" s="10"/>
      <c r="C18" s="11"/>
    </row>
    <row r="19" spans="1:3" ht="12.75">
      <c r="A19" s="12" t="s">
        <v>20</v>
      </c>
      <c r="B19" s="13"/>
      <c r="C19" s="14"/>
    </row>
    <row r="20" spans="1:3" ht="12.75">
      <c r="A20" s="13" t="s">
        <v>22</v>
      </c>
      <c r="B20" s="13">
        <v>8.1</v>
      </c>
      <c r="C20" s="14">
        <f>B3*B20/100</f>
        <v>810</v>
      </c>
    </row>
    <row r="21" spans="1:3" ht="12.75">
      <c r="A21" s="13" t="s">
        <v>23</v>
      </c>
      <c r="B21" s="13">
        <v>3.6</v>
      </c>
      <c r="C21" s="14">
        <f>B21/1.61*B$3/100</f>
        <v>223.60248447204967</v>
      </c>
    </row>
    <row r="22" spans="1:3" ht="12.75">
      <c r="A22" s="13" t="s">
        <v>25</v>
      </c>
      <c r="B22" s="13">
        <v>1.91</v>
      </c>
      <c r="C22" s="14">
        <f>B22/1.61*B$3/100</f>
        <v>118.6335403726708</v>
      </c>
    </row>
    <row r="23" spans="1:3" ht="12.75">
      <c r="A23" s="13" t="s">
        <v>24</v>
      </c>
      <c r="B23" s="13">
        <v>1.8</v>
      </c>
      <c r="C23" s="14">
        <f>B23/1.61*B$3/100</f>
        <v>111.80124223602483</v>
      </c>
    </row>
    <row r="24" spans="1:3" ht="12.75">
      <c r="A24" s="13"/>
      <c r="B24" s="13"/>
      <c r="C24" s="14"/>
    </row>
    <row r="25" spans="1:3" ht="12.75">
      <c r="A25" s="15" t="s">
        <v>31</v>
      </c>
      <c r="B25" s="16"/>
      <c r="C25" s="17"/>
    </row>
    <row r="26" spans="1:3" ht="12.75">
      <c r="A26" s="16" t="s">
        <v>37</v>
      </c>
      <c r="B26" s="16"/>
      <c r="C26" s="17">
        <v>30</v>
      </c>
    </row>
    <row r="27" spans="1:3" ht="12.75">
      <c r="A27" s="16"/>
      <c r="B27" s="16"/>
      <c r="C27" s="17"/>
    </row>
    <row r="28" spans="1:3" ht="12.75">
      <c r="A28" s="18" t="s">
        <v>30</v>
      </c>
      <c r="B28" s="19"/>
      <c r="C28" s="20"/>
    </row>
    <row r="29" spans="1:3" ht="12.75">
      <c r="A29" s="19" t="s">
        <v>11</v>
      </c>
      <c r="B29" s="19"/>
      <c r="C29" s="20">
        <f>SUM(C8:C25)</f>
        <v>7772.037267080746</v>
      </c>
    </row>
    <row r="30" spans="1:3" ht="12.75">
      <c r="A30" s="19" t="s">
        <v>12</v>
      </c>
      <c r="B30" s="19"/>
      <c r="C30" s="20">
        <f>C29/B4</f>
        <v>777.2037267080746</v>
      </c>
    </row>
    <row r="31" spans="1:3" ht="12.75">
      <c r="A31" s="19" t="s">
        <v>26</v>
      </c>
      <c r="B31" s="19"/>
      <c r="C31" s="20">
        <v>40</v>
      </c>
    </row>
    <row r="32" spans="1:3" ht="13.5" thickBot="1">
      <c r="A32" s="19" t="s">
        <v>27</v>
      </c>
      <c r="B32" s="19"/>
      <c r="C32" s="20">
        <f>10000/C31</f>
        <v>250</v>
      </c>
    </row>
    <row r="33" spans="1:3" ht="13.5" thickBot="1">
      <c r="A33" s="21" t="s">
        <v>28</v>
      </c>
      <c r="B33" s="22"/>
      <c r="C33" s="23">
        <f>B3/(C30+C32+C26)</f>
        <v>9.458914821590765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2011-04-07T14:58:39Z</dcterms:created>
  <dcterms:modified xsi:type="dcterms:W3CDTF">2011-04-07T16:01:23Z</dcterms:modified>
  <cp:category/>
  <cp:version/>
  <cp:contentType/>
  <cp:contentStatus/>
</cp:coreProperties>
</file>